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32c483213473978/Desktop/LOC/Finance/2025-2026/2026 Year End Reports to DOL/"/>
    </mc:Choice>
  </mc:AlternateContent>
  <xr:revisionPtr revIDLastSave="158" documentId="8_{E0C89E75-DCD5-43A1-BDB5-742A1D3C6443}" xr6:coauthVersionLast="47" xr6:coauthVersionMax="47" xr10:uidLastSave="{BE751BB5-8A72-49F4-B153-F5D53774B6EF}"/>
  <bookViews>
    <workbookView xWindow="-120" yWindow="-120" windowWidth="29040" windowHeight="15720" xr2:uid="{53A53D57-3FA7-4E3F-BFCE-D395264A05E7}"/>
  </bookViews>
  <sheets>
    <sheet name="Sheet1" sheetId="1" r:id="rId1"/>
  </sheets>
  <definedNames>
    <definedName name="_xlnm.Print_Area" localSheetId="0">Sheet1!$A$1:$F$54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2" i="1" l="1"/>
  <c r="F54" i="1" s="1"/>
  <c r="D54" i="1"/>
  <c r="D39" i="1"/>
  <c r="B13" i="1"/>
  <c r="D52" i="1"/>
  <c r="F39" i="1"/>
  <c r="B22" i="1"/>
  <c r="B52" i="1"/>
  <c r="B39" i="1"/>
  <c r="B54" i="1" l="1"/>
</calcChain>
</file>

<file path=xl/sharedStrings.xml><?xml version="1.0" encoding="utf-8"?>
<sst xmlns="http://schemas.openxmlformats.org/spreadsheetml/2006/main" count="50" uniqueCount="48">
  <si>
    <t>LIGHT OF CHRIST PARISH</t>
  </si>
  <si>
    <t>Financial Statement</t>
  </si>
  <si>
    <t>BALANCE SHEET</t>
  </si>
  <si>
    <t>ASSETS</t>
  </si>
  <si>
    <t xml:space="preserve">   Cash in Bank</t>
  </si>
  <si>
    <t xml:space="preserve">   Diocesan Savings</t>
  </si>
  <si>
    <t xml:space="preserve">   Cemetery Perpetual Care</t>
  </si>
  <si>
    <t xml:space="preserve">   D&amp;P Stock</t>
  </si>
  <si>
    <t>LIABILITIES &amp; EQUITY</t>
  </si>
  <si>
    <t xml:space="preserve">   Accounts Payable</t>
  </si>
  <si>
    <t xml:space="preserve">   Diocesan Collections</t>
  </si>
  <si>
    <t xml:space="preserve">   Exchange Acct.</t>
  </si>
  <si>
    <t xml:space="preserve">   Masses Unsaid</t>
  </si>
  <si>
    <t xml:space="preserve">   Payroll Liabilities</t>
  </si>
  <si>
    <t xml:space="preserve">   Equity</t>
  </si>
  <si>
    <t>TOTAL LIABILITIES &amp; EQUITY</t>
  </si>
  <si>
    <t>PROFIT &amp; LOSS</t>
  </si>
  <si>
    <t>Annual Budget</t>
  </si>
  <si>
    <t xml:space="preserve">   Offertory Collections</t>
  </si>
  <si>
    <t xml:space="preserve">   Bequests and Donation</t>
  </si>
  <si>
    <t xml:space="preserve">   Cemetery Income</t>
  </si>
  <si>
    <t xml:space="preserve">   Interest Income &amp; Dividends</t>
  </si>
  <si>
    <t xml:space="preserve">   Miscellaneous Other Income</t>
  </si>
  <si>
    <t xml:space="preserve">   Religious Ed</t>
  </si>
  <si>
    <t xml:space="preserve">   Rental Income</t>
  </si>
  <si>
    <t xml:space="preserve">   Mass Stipends</t>
  </si>
  <si>
    <t xml:space="preserve">   DSA Overage</t>
  </si>
  <si>
    <t xml:space="preserve">   Administrative Expenses</t>
  </si>
  <si>
    <t xml:space="preserve">   Capital Expenditures</t>
  </si>
  <si>
    <t xml:space="preserve">   Cemetery</t>
  </si>
  <si>
    <t xml:space="preserve">   Christian Service</t>
  </si>
  <si>
    <t xml:space="preserve">   Parish Life</t>
  </si>
  <si>
    <t xml:space="preserve">   Plant Operation</t>
  </si>
  <si>
    <t xml:space="preserve">   Worship</t>
  </si>
  <si>
    <t xml:space="preserve">   Raffle Expenses</t>
  </si>
  <si>
    <t>NET INCOME</t>
  </si>
  <si>
    <t xml:space="preserve">   Religious Ed/Adult Education Expenses</t>
  </si>
  <si>
    <t xml:space="preserve">   Fund Raising/Raffle Income/Bingo</t>
  </si>
  <si>
    <t>2025/2026</t>
  </si>
  <si>
    <t>July 1, 2025 - June 30, 2026</t>
  </si>
  <si>
    <t>July 25-June 26</t>
  </si>
  <si>
    <t>2026/2027</t>
  </si>
  <si>
    <t xml:space="preserve">   Stewardship for Saints and Scholars</t>
  </si>
  <si>
    <t xml:space="preserve">TOTAL ASSETS </t>
  </si>
  <si>
    <t>PARISH INCOME</t>
  </si>
  <si>
    <t>PARISH EXPENSES</t>
  </si>
  <si>
    <t>TOTAL PARISH INCOME</t>
  </si>
  <si>
    <t>TOTAL PARISH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</si>
</sst>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4" fontId="1" fillId="0" borderId="0" xfId="0" applyNumberFormat="1" applyFont="1"/>
    <xf numFmtId="4" fontId="2" fillId="0" borderId="0" xfId="0" applyNumberFormat="1" applyFont="1"/>
    <xf numFmtId="0" fontId="5" fillId="0" borderId="0" xfId="0" applyFont="1"/>
    <xf numFmtId="4" fontId="4" fillId="0" borderId="0" xfId="0" applyNumberFormat="1" applyFont="1"/>
    <xf numFmtId="4" fontId="1" fillId="0" borderId="1" xfId="0" applyNumberFormat="1" applyFont="1" applyBorder="1"/>
    <xf numFmtId="4" fontId="2" fillId="0" borderId="2" xfId="0" applyNumberFormat="1" applyFont="1" applyBorder="1"/>
    <xf numFmtId="0" fontId="2" fillId="0" borderId="1" xfId="0" applyFont="1" applyBorder="1" applyAlignment="1">
      <alignment horizontal="center"/>
    </xf>
    <xf numFmtId="0" fontId="6" fillId="0" borderId="0" xfId="0" applyFont="1"/>
    <xf numFmtId="4" fontId="6" fillId="0" borderId="0" xfId="0" applyNumberFormat="1" applyFont="1"/>
    <xf numFmtId="4" fontId="7" fillId="0" borderId="0" xfId="0" applyNumberFormat="1" applyFont="1"/>
    <xf numFmtId="164" fontId="1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/>
    <xf numFmtId="4" fontId="6" fillId="0" borderId="1" xfId="0" applyNumberFormat="1" applyFont="1" applyBorder="1"/>
    <xf numFmtId="4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03B54-B774-4C38-8C47-177C395472C9}">
  <sheetPr>
    <pageSetUpPr fitToPage="1"/>
  </sheetPr>
  <dimension ref="A1:M55"/>
  <sheetViews>
    <sheetView showGridLines="0" tabSelected="1" workbookViewId="0">
      <selection activeCell="A54" sqref="A54"/>
    </sheetView>
  </sheetViews>
  <sheetFormatPr defaultRowHeight="15.75" x14ac:dyDescent="0.25"/>
  <cols>
    <col min="1" max="1" width="40.42578125" style="1" customWidth="1"/>
    <col min="2" max="2" width="17.42578125" style="1" customWidth="1"/>
    <col min="3" max="3" width="2.85546875" style="1" customWidth="1"/>
    <col min="4" max="4" width="17.42578125" style="1" customWidth="1"/>
    <col min="5" max="5" width="2.85546875" style="1" customWidth="1"/>
    <col min="6" max="6" width="17.42578125" style="1" customWidth="1"/>
    <col min="7" max="7" width="9.140625" style="1"/>
    <col min="8" max="8" width="11.28515625" style="1" bestFit="1" customWidth="1"/>
    <col min="9" max="12" width="9.140625" style="1"/>
    <col min="13" max="13" width="12.42578125" style="1" bestFit="1" customWidth="1"/>
    <col min="14" max="16384" width="9.140625" style="1"/>
  </cols>
  <sheetData>
    <row r="1" spans="1:8" s="7" customFormat="1" ht="18.75" x14ac:dyDescent="0.3">
      <c r="A1" s="16" t="s">
        <v>0</v>
      </c>
      <c r="B1" s="16"/>
      <c r="C1" s="16"/>
      <c r="D1" s="16"/>
      <c r="E1" s="16"/>
      <c r="F1" s="16"/>
      <c r="G1" s="17"/>
      <c r="H1" s="17"/>
    </row>
    <row r="2" spans="1:8" s="7" customFormat="1" ht="18.75" x14ac:dyDescent="0.3">
      <c r="A2" s="16" t="s">
        <v>1</v>
      </c>
      <c r="B2" s="16"/>
      <c r="C2" s="16"/>
      <c r="D2" s="16"/>
      <c r="E2" s="16"/>
      <c r="F2" s="16"/>
      <c r="G2" s="17"/>
      <c r="H2" s="17"/>
    </row>
    <row r="3" spans="1:8" s="7" customFormat="1" ht="18.75" x14ac:dyDescent="0.3">
      <c r="A3" s="16" t="s">
        <v>39</v>
      </c>
      <c r="B3" s="16"/>
      <c r="C3" s="16"/>
      <c r="D3" s="16"/>
      <c r="E3" s="16"/>
      <c r="F3" s="16"/>
      <c r="G3" s="17"/>
      <c r="H3" s="17"/>
    </row>
    <row r="4" spans="1:8" s="2" customFormat="1" x14ac:dyDescent="0.25"/>
    <row r="5" spans="1:8" s="2" customFormat="1" ht="18.75" x14ac:dyDescent="0.3">
      <c r="A5" s="7" t="s">
        <v>2</v>
      </c>
    </row>
    <row r="7" spans="1:8" x14ac:dyDescent="0.25">
      <c r="A7" s="3" t="s">
        <v>3</v>
      </c>
    </row>
    <row r="8" spans="1:8" x14ac:dyDescent="0.25">
      <c r="A8" s="1" t="s">
        <v>4</v>
      </c>
      <c r="B8" s="5">
        <v>86600.23</v>
      </c>
      <c r="C8" s="5"/>
    </row>
    <row r="9" spans="1:8" x14ac:dyDescent="0.25">
      <c r="A9" s="1" t="s">
        <v>5</v>
      </c>
      <c r="B9" s="5">
        <v>210873.16</v>
      </c>
      <c r="C9" s="5"/>
    </row>
    <row r="10" spans="1:8" x14ac:dyDescent="0.25">
      <c r="A10" s="1" t="s">
        <v>6</v>
      </c>
      <c r="B10" s="5">
        <v>91579.92</v>
      </c>
      <c r="C10" s="5"/>
    </row>
    <row r="11" spans="1:8" x14ac:dyDescent="0.25">
      <c r="A11" s="1" t="s">
        <v>7</v>
      </c>
      <c r="B11" s="5">
        <v>102971.2</v>
      </c>
      <c r="C11" s="5"/>
    </row>
    <row r="12" spans="1:8" ht="16.5" thickBot="1" x14ac:dyDescent="0.3">
      <c r="A12" s="1" t="s">
        <v>42</v>
      </c>
      <c r="B12" s="9">
        <v>5021.43</v>
      </c>
      <c r="C12" s="8"/>
    </row>
    <row r="13" spans="1:8" x14ac:dyDescent="0.25">
      <c r="A13" s="2" t="s">
        <v>43</v>
      </c>
      <c r="B13" s="6">
        <f>SUM(B8:B12)</f>
        <v>497045.94</v>
      </c>
      <c r="C13" s="6"/>
    </row>
    <row r="14" spans="1:8" x14ac:dyDescent="0.25">
      <c r="B14" s="5"/>
      <c r="C14" s="5"/>
    </row>
    <row r="15" spans="1:8" x14ac:dyDescent="0.25">
      <c r="A15" s="3" t="s">
        <v>8</v>
      </c>
      <c r="B15" s="5"/>
      <c r="C15" s="5"/>
    </row>
    <row r="16" spans="1:8" x14ac:dyDescent="0.25">
      <c r="A16" s="1" t="s">
        <v>9</v>
      </c>
      <c r="B16" s="5">
        <v>6572.72</v>
      </c>
      <c r="C16" s="5"/>
    </row>
    <row r="17" spans="1:6" x14ac:dyDescent="0.25">
      <c r="A17" s="1" t="s">
        <v>10</v>
      </c>
      <c r="B17" s="5">
        <v>2442</v>
      </c>
      <c r="C17" s="5"/>
    </row>
    <row r="18" spans="1:6" x14ac:dyDescent="0.25">
      <c r="A18" s="1" t="s">
        <v>11</v>
      </c>
      <c r="B18" s="5">
        <v>0</v>
      </c>
      <c r="C18" s="5"/>
    </row>
    <row r="19" spans="1:6" x14ac:dyDescent="0.25">
      <c r="A19" s="1" t="s">
        <v>12</v>
      </c>
      <c r="B19" s="5">
        <v>5120</v>
      </c>
      <c r="C19" s="5"/>
    </row>
    <row r="20" spans="1:6" x14ac:dyDescent="0.25">
      <c r="A20" s="1" t="s">
        <v>13</v>
      </c>
      <c r="B20" s="5">
        <v>4295.04</v>
      </c>
      <c r="C20" s="5"/>
    </row>
    <row r="21" spans="1:6" ht="16.5" thickBot="1" x14ac:dyDescent="0.3">
      <c r="A21" s="1" t="s">
        <v>14</v>
      </c>
      <c r="B21" s="9">
        <v>478616.18</v>
      </c>
      <c r="C21" s="8"/>
    </row>
    <row r="22" spans="1:6" x14ac:dyDescent="0.25">
      <c r="A22" s="2" t="s">
        <v>15</v>
      </c>
      <c r="B22" s="6">
        <f>SUM(B16:B21)</f>
        <v>497045.94</v>
      </c>
      <c r="C22" s="6"/>
    </row>
    <row r="23" spans="1:6" x14ac:dyDescent="0.25">
      <c r="A23" s="2"/>
      <c r="B23" s="5"/>
      <c r="C23" s="5"/>
    </row>
    <row r="24" spans="1:6" x14ac:dyDescent="0.25">
      <c r="A24" s="2"/>
      <c r="D24" s="4" t="s">
        <v>17</v>
      </c>
      <c r="E24" s="4"/>
      <c r="F24" s="4" t="s">
        <v>17</v>
      </c>
    </row>
    <row r="25" spans="1:6" s="2" customFormat="1" ht="19.5" thickBot="1" x14ac:dyDescent="0.35">
      <c r="A25" s="7" t="s">
        <v>16</v>
      </c>
      <c r="B25" s="11" t="s">
        <v>40</v>
      </c>
      <c r="C25" s="4"/>
      <c r="D25" s="11" t="s">
        <v>38</v>
      </c>
      <c r="E25" s="4"/>
      <c r="F25" s="11" t="s">
        <v>41</v>
      </c>
    </row>
    <row r="26" spans="1:6" s="2" customFormat="1" x14ac:dyDescent="0.25"/>
    <row r="27" spans="1:6" x14ac:dyDescent="0.25">
      <c r="A27" s="3" t="s">
        <v>44</v>
      </c>
    </row>
    <row r="28" spans="1:6" x14ac:dyDescent="0.25">
      <c r="A28" s="1" t="s">
        <v>18</v>
      </c>
      <c r="B28" s="13">
        <v>319102.92</v>
      </c>
      <c r="C28" s="5"/>
      <c r="D28" s="5">
        <v>281500</v>
      </c>
      <c r="E28" s="5"/>
      <c r="F28" s="5">
        <v>307500</v>
      </c>
    </row>
    <row r="29" spans="1:6" x14ac:dyDescent="0.25">
      <c r="A29" s="1" t="s">
        <v>19</v>
      </c>
      <c r="B29" s="13">
        <v>24282.95</v>
      </c>
      <c r="C29" s="5"/>
      <c r="D29" s="5">
        <v>21000</v>
      </c>
      <c r="E29" s="5"/>
      <c r="F29" s="5">
        <v>18500</v>
      </c>
    </row>
    <row r="30" spans="1:6" x14ac:dyDescent="0.25">
      <c r="A30" s="1" t="s">
        <v>20</v>
      </c>
      <c r="B30" s="13">
        <v>10916.94</v>
      </c>
      <c r="C30" s="5"/>
      <c r="D30" s="5">
        <v>1500</v>
      </c>
      <c r="E30" s="5"/>
      <c r="F30" s="5">
        <v>1600</v>
      </c>
    </row>
    <row r="31" spans="1:6" x14ac:dyDescent="0.25">
      <c r="A31" s="1" t="s">
        <v>37</v>
      </c>
      <c r="B31" s="13">
        <v>19714.599999999999</v>
      </c>
      <c r="C31" s="5"/>
      <c r="D31" s="5">
        <v>19700</v>
      </c>
      <c r="E31" s="5"/>
      <c r="F31" s="5">
        <v>19600</v>
      </c>
    </row>
    <row r="32" spans="1:6" x14ac:dyDescent="0.25">
      <c r="A32" s="1" t="s">
        <v>21</v>
      </c>
      <c r="B32" s="13">
        <v>6323.85</v>
      </c>
      <c r="C32" s="5"/>
      <c r="D32" s="5">
        <v>8300</v>
      </c>
      <c r="E32" s="5"/>
      <c r="F32" s="5">
        <v>8300</v>
      </c>
    </row>
    <row r="33" spans="1:13" x14ac:dyDescent="0.25">
      <c r="A33" s="1" t="s">
        <v>22</v>
      </c>
      <c r="B33" s="13">
        <v>5168.12</v>
      </c>
      <c r="C33" s="5"/>
      <c r="D33" s="5">
        <v>3770</v>
      </c>
      <c r="E33" s="5"/>
      <c r="F33" s="5">
        <v>3070</v>
      </c>
    </row>
    <row r="34" spans="1:13" x14ac:dyDescent="0.25">
      <c r="A34" s="1" t="s">
        <v>23</v>
      </c>
      <c r="B34" s="13">
        <v>1465</v>
      </c>
      <c r="C34" s="5"/>
      <c r="D34" s="5">
        <v>1000</v>
      </c>
      <c r="E34" s="5"/>
      <c r="F34" s="5">
        <v>1500</v>
      </c>
    </row>
    <row r="35" spans="1:13" x14ac:dyDescent="0.25">
      <c r="A35" s="1" t="s">
        <v>24</v>
      </c>
      <c r="B35" s="13">
        <v>3975</v>
      </c>
      <c r="C35" s="5"/>
      <c r="D35" s="5">
        <v>3000</v>
      </c>
      <c r="E35" s="5"/>
      <c r="F35" s="5">
        <v>3000</v>
      </c>
    </row>
    <row r="36" spans="1:13" x14ac:dyDescent="0.25">
      <c r="A36" s="1" t="s">
        <v>25</v>
      </c>
      <c r="B36" s="13">
        <v>3070</v>
      </c>
      <c r="C36" s="5"/>
      <c r="D36" s="5">
        <v>1000</v>
      </c>
      <c r="E36" s="5"/>
      <c r="F36" s="5">
        <v>1000</v>
      </c>
    </row>
    <row r="37" spans="1:13" x14ac:dyDescent="0.25">
      <c r="A37" s="1" t="s">
        <v>26</v>
      </c>
      <c r="B37" s="13">
        <v>2756</v>
      </c>
      <c r="C37" s="5"/>
      <c r="D37" s="5">
        <v>0</v>
      </c>
      <c r="E37" s="5"/>
      <c r="F37" s="5">
        <v>0</v>
      </c>
    </row>
    <row r="38" spans="1:13" ht="16.5" thickBot="1" x14ac:dyDescent="0.3">
      <c r="A38" s="1" t="s">
        <v>42</v>
      </c>
      <c r="B38" s="18">
        <v>4950.5</v>
      </c>
      <c r="C38" s="5"/>
      <c r="D38" s="9">
        <v>0</v>
      </c>
      <c r="E38" s="5"/>
      <c r="F38" s="9">
        <v>0</v>
      </c>
    </row>
    <row r="39" spans="1:13" x14ac:dyDescent="0.25">
      <c r="A39" s="2" t="s">
        <v>46</v>
      </c>
      <c r="B39" s="14">
        <f>SUM(B28:B38)</f>
        <v>401725.87999999995</v>
      </c>
      <c r="C39" s="6"/>
      <c r="D39" s="6">
        <f>SUM(D28:D38)</f>
        <v>340770</v>
      </c>
      <c r="E39" s="6"/>
      <c r="F39" s="6">
        <f>SUM(F28:F38)</f>
        <v>364070</v>
      </c>
    </row>
    <row r="40" spans="1:13" x14ac:dyDescent="0.25">
      <c r="D40" s="5"/>
      <c r="E40" s="5"/>
      <c r="F40" s="5"/>
    </row>
    <row r="41" spans="1:13" x14ac:dyDescent="0.25">
      <c r="D41" s="5"/>
      <c r="E41" s="5"/>
      <c r="F41" s="5"/>
    </row>
    <row r="42" spans="1:13" x14ac:dyDescent="0.25">
      <c r="A42" s="3" t="s">
        <v>45</v>
      </c>
      <c r="D42" s="5"/>
      <c r="E42" s="5"/>
      <c r="F42" s="5"/>
      <c r="M42" s="15"/>
    </row>
    <row r="43" spans="1:13" x14ac:dyDescent="0.25">
      <c r="A43" s="12" t="s">
        <v>27</v>
      </c>
      <c r="B43" s="13">
        <v>203631.2</v>
      </c>
      <c r="C43" s="5"/>
      <c r="D43" s="5">
        <v>205760</v>
      </c>
      <c r="E43" s="5"/>
      <c r="F43" s="5">
        <v>210134</v>
      </c>
      <c r="H43" s="5"/>
    </row>
    <row r="44" spans="1:13" x14ac:dyDescent="0.25">
      <c r="A44" s="12" t="s">
        <v>28</v>
      </c>
      <c r="B44" s="13">
        <v>13559.24</v>
      </c>
      <c r="C44" s="5"/>
      <c r="D44" s="5">
        <v>500</v>
      </c>
      <c r="E44" s="5"/>
      <c r="F44" s="5">
        <v>500</v>
      </c>
      <c r="H44" s="5"/>
    </row>
    <row r="45" spans="1:13" x14ac:dyDescent="0.25">
      <c r="A45" s="12" t="s">
        <v>29</v>
      </c>
      <c r="B45" s="13">
        <v>9969.59</v>
      </c>
      <c r="C45" s="5"/>
      <c r="D45" s="5">
        <v>2100</v>
      </c>
      <c r="E45" s="5"/>
      <c r="F45" s="5">
        <v>2100</v>
      </c>
      <c r="H45" s="5"/>
    </row>
    <row r="46" spans="1:13" x14ac:dyDescent="0.25">
      <c r="A46" s="12" t="s">
        <v>30</v>
      </c>
      <c r="B46" s="13">
        <v>8096.53</v>
      </c>
      <c r="C46" s="5"/>
      <c r="D46" s="5">
        <v>4000</v>
      </c>
      <c r="E46" s="5"/>
      <c r="F46" s="5">
        <v>4300</v>
      </c>
      <c r="H46" s="5"/>
    </row>
    <row r="47" spans="1:13" x14ac:dyDescent="0.25">
      <c r="A47" s="12" t="s">
        <v>31</v>
      </c>
      <c r="B47" s="13">
        <v>3929.15</v>
      </c>
      <c r="C47" s="5"/>
      <c r="D47" s="5">
        <v>2470</v>
      </c>
      <c r="E47" s="5"/>
      <c r="F47" s="5">
        <v>3470</v>
      </c>
      <c r="H47" s="5"/>
    </row>
    <row r="48" spans="1:13" x14ac:dyDescent="0.25">
      <c r="A48" s="12" t="s">
        <v>32</v>
      </c>
      <c r="B48" s="13">
        <v>96644.19</v>
      </c>
      <c r="C48" s="5"/>
      <c r="D48" s="5">
        <v>69130</v>
      </c>
      <c r="E48" s="5"/>
      <c r="F48" s="5">
        <v>83130</v>
      </c>
      <c r="H48" s="5"/>
    </row>
    <row r="49" spans="1:8" x14ac:dyDescent="0.25">
      <c r="A49" s="12" t="s">
        <v>36</v>
      </c>
      <c r="B49" s="13">
        <v>35227.61</v>
      </c>
      <c r="C49" s="5"/>
      <c r="D49" s="5">
        <v>30530</v>
      </c>
      <c r="E49" s="5"/>
      <c r="F49" s="5">
        <v>36615</v>
      </c>
      <c r="H49" s="5"/>
    </row>
    <row r="50" spans="1:8" x14ac:dyDescent="0.25">
      <c r="A50" s="12" t="s">
        <v>33</v>
      </c>
      <c r="B50" s="13">
        <v>26668.18</v>
      </c>
      <c r="C50" s="5"/>
      <c r="D50" s="5">
        <v>24500</v>
      </c>
      <c r="E50" s="5"/>
      <c r="F50" s="5">
        <v>24700</v>
      </c>
      <c r="H50" s="5"/>
    </row>
    <row r="51" spans="1:8" ht="16.5" thickBot="1" x14ac:dyDescent="0.3">
      <c r="A51" s="12" t="s">
        <v>34</v>
      </c>
      <c r="B51" s="18">
        <v>4921.66</v>
      </c>
      <c r="C51" s="5"/>
      <c r="D51" s="9">
        <v>5040</v>
      </c>
      <c r="E51" s="5"/>
      <c r="F51" s="9">
        <v>4990</v>
      </c>
      <c r="H51" s="5"/>
    </row>
    <row r="52" spans="1:8" x14ac:dyDescent="0.25">
      <c r="A52" s="2" t="s">
        <v>47</v>
      </c>
      <c r="B52" s="6">
        <f>SUM(B43:B51)</f>
        <v>402647.35</v>
      </c>
      <c r="C52" s="6"/>
      <c r="D52" s="6">
        <f>SUM(D43:D51)</f>
        <v>344030</v>
      </c>
      <c r="E52" s="6"/>
      <c r="F52" s="6">
        <f>SUM(F43:F51)</f>
        <v>369939</v>
      </c>
      <c r="H52" s="6"/>
    </row>
    <row r="53" spans="1:8" x14ac:dyDescent="0.25">
      <c r="D53" s="5"/>
      <c r="F53" s="5"/>
    </row>
    <row r="54" spans="1:8" ht="16.5" thickBot="1" x14ac:dyDescent="0.3">
      <c r="A54" s="2" t="s">
        <v>35</v>
      </c>
      <c r="B54" s="10">
        <f>SUM(B39-B52)</f>
        <v>-921.47000000003027</v>
      </c>
      <c r="C54" s="6"/>
      <c r="D54" s="10">
        <f>SUM(D39-D52)</f>
        <v>-3260</v>
      </c>
      <c r="E54" s="19"/>
      <c r="F54" s="10">
        <f t="shared" ref="F54" si="0">SUM(F39-F52)</f>
        <v>-5869</v>
      </c>
      <c r="H54" s="6"/>
    </row>
    <row r="55" spans="1:8" ht="16.5" thickTop="1" x14ac:dyDescent="0.25"/>
  </sheetData>
  <mergeCells count="3">
    <mergeCell ref="A2:F2"/>
    <mergeCell ref="A3:F3"/>
    <mergeCell ref="A1:F1"/>
  </mergeCells>
  <phoneticPr fontId="8" type="noConversion"/>
  <pageMargins left="0.7" right="0.7" top="0.75" bottom="0.75" header="0.3" footer="0.3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Nancie</dc:creator>
  <cp:lastModifiedBy>Jeff Poll</cp:lastModifiedBy>
  <cp:lastPrinted>2026-09-03T18:27:25Z</cp:lastPrinted>
  <dcterms:created xsi:type="dcterms:W3CDTF">2018-09-06T14:02:58Z</dcterms:created>
  <dcterms:modified xsi:type="dcterms:W3CDTF">2026-09-03T18:31:46Z</dcterms:modified>
</cp:coreProperties>
</file>